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édérique\Desktop\"/>
    </mc:Choice>
  </mc:AlternateContent>
  <xr:revisionPtr revIDLastSave="0" documentId="8_{C551ED60-F196-4F4F-87A8-FD4DB6863E1D}" xr6:coauthVersionLast="45" xr6:coauthVersionMax="45" xr10:uidLastSave="{00000000-0000-0000-0000-000000000000}"/>
  <workbookProtection workbookAlgorithmName="SHA-512" workbookHashValue="Evr7s6LKJSAhvgs1bA0IpjAxNcPZArvgJBhl7VfQpOjjR7II1h/1+DA/CjER+lzvLeBLzdRAUXg7COXRUHkVng==" workbookSaltValue="v2pJKV+h2PqiPbsHJaotTg==" workbookSpinCount="100000" revisionsPassword="EDBB" lockStructure="1" lockRevision="1"/>
  <bookViews>
    <workbookView xWindow="-120" yWindow="-120" windowWidth="24240" windowHeight="13140" firstSheet="1" activeTab="1" xr2:uid="{00000000-000D-0000-FFFF-FFFF00000000}"/>
  </bookViews>
  <sheets>
    <sheet name="Feuil2" sheetId="1" state="hidden" r:id="rId1"/>
    <sheet name="Feuil1" sheetId="2" r:id="rId2"/>
  </sheets>
  <externalReferences>
    <externalReference r:id="rId3"/>
  </externalReferences>
  <definedNames>
    <definedName name="P">[1]Feuil1!$A$1:$A$5</definedName>
    <definedName name="Z_2628B495_27EA_4ABC_B2E3_D83A9C51BB92_.wvu.PrintArea" localSheetId="1" hidden="1">Feuil1!$A$1:$G$50</definedName>
    <definedName name="Z_7058D188_B15A_447E_B72F_28EE64E46985_.wvu.PrintArea" localSheetId="1" hidden="1">Feuil1!$A$1:$G$50</definedName>
    <definedName name="_xlnm.Print_Area" localSheetId="1">Feuil1!$A$1:$G$50</definedName>
  </definedNames>
  <calcPr calcId="191029" iterateDelta="1E-4"/>
  <customWorkbookViews>
    <customWorkbookView name="Frédérique - Affichage personnalisé" guid="{7058D188-B15A-447E-B72F-28EE64E46985}" mergeInterval="0" personalView="1" maximized="1" xWindow="-8" yWindow="-8" windowWidth="1616" windowHeight="876" activeSheetId="2"/>
    <customWorkbookView name="CGT pôle emploi - Affichage personnalisé" guid="{2628B495-27EA-4ABC-B2E3-D83A9C51BB92}" mergeInterval="0" personalView="1" maximized="1" xWindow="1" yWindow="1" windowWidth="1362" windowHeight="538" activeSheetId="2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2" l="1"/>
  <c r="D17" i="2"/>
  <c r="C6" i="2" l="1"/>
  <c r="C7" i="2" l="1"/>
  <c r="C13" i="2" s="1"/>
  <c r="D12" i="2"/>
  <c r="C14" i="2" l="1"/>
  <c r="C15" i="2"/>
  <c r="C12" i="2"/>
  <c r="C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patrick berne</author>
  </authors>
  <commentList>
    <comment ref="A4" authorId="0" guid="{B2896FB9-860C-4395-9CEB-AAC30AE0CD24}" shapeId="0" xr:uid="{00000000-0006-0000-0100-000001000000}">
      <text>
        <r>
          <rPr>
            <sz val="9"/>
            <color indexed="81"/>
            <rFont val="Tahoma"/>
            <charset val="1"/>
          </rPr>
          <t xml:space="preserve">Saisir avec une virgule et non un point.
</t>
        </r>
      </text>
    </comment>
  </commentList>
</comments>
</file>

<file path=xl/sharedStrings.xml><?xml version="1.0" encoding="utf-8"?>
<sst xmlns="http://schemas.openxmlformats.org/spreadsheetml/2006/main" count="64" uniqueCount="42">
  <si>
    <t>Votre situation</t>
  </si>
  <si>
    <t>Revenu net imposable</t>
  </si>
  <si>
    <t>Nombre de part figurant sur l'avis d'imposition</t>
  </si>
  <si>
    <t>Nombre de part retenu</t>
  </si>
  <si>
    <t>Quotient Familial</t>
  </si>
  <si>
    <t>Proposition CGT</t>
  </si>
  <si>
    <t>Situation maritale + 0,5  pour célibataire, divorcé, séparé et veuf</t>
  </si>
  <si>
    <t>0.5</t>
  </si>
  <si>
    <t>Dotation Agent</t>
  </si>
  <si>
    <t>Dotation Enfant</t>
  </si>
  <si>
    <t>Prise en charge location vacances</t>
  </si>
  <si>
    <t>Prise en charge petites activités</t>
  </si>
  <si>
    <t>Prise en Charge voyage Ayant Droit</t>
  </si>
  <si>
    <t>Dotation Enfant + de 18 ans</t>
  </si>
  <si>
    <t>Quotient Famillial</t>
  </si>
  <si>
    <t>Prise en Charge voyage agent</t>
  </si>
  <si>
    <t>Prise en charge voyage Ayant Droit</t>
  </si>
  <si>
    <t>Entre 0 et 12500</t>
  </si>
  <si>
    <t>Entre 20001 et 27500</t>
  </si>
  <si>
    <t>Entre 12501 et 20000</t>
  </si>
  <si>
    <t>Entre 27501 et 35000</t>
  </si>
  <si>
    <t>Plus de 35000</t>
  </si>
  <si>
    <t>Célibataire</t>
  </si>
  <si>
    <t>Concubinage</t>
  </si>
  <si>
    <t>Situation Maritale</t>
  </si>
  <si>
    <t>Marié(e)</t>
  </si>
  <si>
    <t>Divorcé(e)</t>
  </si>
  <si>
    <t>Séparé(e)</t>
  </si>
  <si>
    <t>Pacsé(e)</t>
  </si>
  <si>
    <t>Veuf(ve)</t>
  </si>
  <si>
    <t>Vos dotations et prestations SANS Quotient Familial</t>
  </si>
  <si>
    <t>Vos dotations et prestations AVEC Quotient Familial</t>
  </si>
  <si>
    <t>Dotation Noël Agent</t>
  </si>
  <si>
    <t>Dotation Evènement Familial</t>
  </si>
  <si>
    <t>100€ sauf décès 500€</t>
  </si>
  <si>
    <t>Prestation Fond d'urgence</t>
  </si>
  <si>
    <t>Selon règles en vigueur</t>
  </si>
  <si>
    <t>Aide aux enfants en situation de handicap</t>
  </si>
  <si>
    <t xml:space="preserve">Prise en charge voyage Agent              </t>
  </si>
  <si>
    <t>Nouveau</t>
  </si>
  <si>
    <t>Existant</t>
  </si>
  <si>
    <t>Evolution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</si>
</sst>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\ &quot;€&quot;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Arial"/>
      <family val="2"/>
    </font>
    <font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CF3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4" fillId="2" borderId="2" xfId="0" applyFont="1" applyFill="1" applyBorder="1" applyAlignment="1" applyProtection="1">
      <alignment horizontal="center"/>
      <protection hidden="1"/>
    </xf>
    <xf numFmtId="0" fontId="4" fillId="2" borderId="3" xfId="0" applyFont="1" applyFill="1" applyBorder="1" applyAlignment="1" applyProtection="1">
      <alignment horizontal="center"/>
      <protection hidden="1"/>
    </xf>
    <xf numFmtId="0" fontId="6" fillId="3" borderId="0" xfId="0" applyFont="1" applyFill="1" applyProtection="1">
      <protection hidden="1"/>
    </xf>
    <xf numFmtId="0" fontId="7" fillId="3" borderId="0" xfId="0" applyFont="1" applyFill="1" applyBorder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9" fontId="6" fillId="3" borderId="1" xfId="0" applyNumberFormat="1" applyFont="1" applyFill="1" applyBorder="1" applyAlignment="1" applyProtection="1">
      <alignment horizontal="center" vertical="center"/>
      <protection hidden="1"/>
    </xf>
    <xf numFmtId="49" fontId="0" fillId="0" borderId="0" xfId="0" applyNumberFormat="1"/>
    <xf numFmtId="0" fontId="8" fillId="3" borderId="0" xfId="0" applyFont="1" applyFill="1" applyAlignment="1" applyProtection="1">
      <alignment horizontal="right"/>
      <protection hidden="1"/>
    </xf>
    <xf numFmtId="0" fontId="4" fillId="2" borderId="9" xfId="0" applyFont="1" applyFill="1" applyBorder="1" applyAlignment="1" applyProtection="1">
      <alignment horizontal="center"/>
      <protection hidden="1"/>
    </xf>
    <xf numFmtId="0" fontId="6" fillId="3" borderId="4" xfId="0" applyFont="1" applyFill="1" applyBorder="1" applyAlignment="1" applyProtection="1">
      <alignment horizontal="left"/>
      <protection hidden="1"/>
    </xf>
    <xf numFmtId="164" fontId="6" fillId="6" borderId="1" xfId="0" applyNumberFormat="1" applyFont="1" applyFill="1" applyBorder="1" applyAlignment="1" applyProtection="1">
      <alignment horizontal="center" vertical="center"/>
      <protection hidden="1"/>
    </xf>
    <xf numFmtId="9" fontId="6" fillId="3" borderId="5" xfId="0" applyNumberFormat="1" applyFont="1" applyFill="1" applyBorder="1" applyAlignment="1" applyProtection="1">
      <alignment horizontal="center" vertical="center"/>
      <protection hidden="1"/>
    </xf>
    <xf numFmtId="0" fontId="6" fillId="9" borderId="4" xfId="0" applyFont="1" applyFill="1" applyBorder="1" applyAlignment="1" applyProtection="1">
      <alignment horizontal="left"/>
      <protection hidden="1"/>
    </xf>
    <xf numFmtId="164" fontId="6" fillId="9" borderId="1" xfId="0" applyNumberFormat="1" applyFont="1" applyFill="1" applyBorder="1" applyAlignment="1" applyProtection="1">
      <alignment horizontal="center" vertical="center"/>
      <protection hidden="1"/>
    </xf>
    <xf numFmtId="9" fontId="6" fillId="9" borderId="1" xfId="0" applyNumberFormat="1" applyFont="1" applyFill="1" applyBorder="1" applyAlignment="1" applyProtection="1">
      <alignment horizontal="center" vertical="center"/>
      <protection hidden="1"/>
    </xf>
    <xf numFmtId="9" fontId="6" fillId="9" borderId="5" xfId="0" applyNumberFormat="1" applyFont="1" applyFill="1" applyBorder="1" applyAlignment="1" applyProtection="1">
      <alignment horizontal="center" vertical="center"/>
      <protection hidden="1"/>
    </xf>
    <xf numFmtId="0" fontId="6" fillId="3" borderId="6" xfId="0" applyFont="1" applyFill="1" applyBorder="1" applyAlignment="1" applyProtection="1">
      <alignment horizontal="left"/>
      <protection hidden="1"/>
    </xf>
    <xf numFmtId="164" fontId="6" fillId="6" borderId="7" xfId="0" applyNumberFormat="1" applyFont="1" applyFill="1" applyBorder="1" applyAlignment="1" applyProtection="1">
      <alignment horizontal="center" vertical="center"/>
      <protection hidden="1"/>
    </xf>
    <xf numFmtId="9" fontId="6" fillId="3" borderId="7" xfId="0" applyNumberFormat="1" applyFont="1" applyFill="1" applyBorder="1" applyAlignment="1" applyProtection="1">
      <alignment horizontal="center" vertical="center"/>
      <protection hidden="1"/>
    </xf>
    <xf numFmtId="9" fontId="6" fillId="3" borderId="8" xfId="0" applyNumberFormat="1" applyFont="1" applyFill="1" applyBorder="1" applyAlignment="1" applyProtection="1">
      <alignment horizontal="center" vertical="center"/>
      <protection hidden="1"/>
    </xf>
    <xf numFmtId="0" fontId="9" fillId="7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/>
      <protection hidden="1"/>
    </xf>
    <xf numFmtId="164" fontId="5" fillId="7" borderId="15" xfId="1" applyNumberFormat="1" applyFont="1" applyFill="1" applyBorder="1" applyAlignment="1" applyProtection="1">
      <alignment horizontal="center"/>
      <protection locked="0" hidden="1"/>
    </xf>
    <xf numFmtId="4" fontId="5" fillId="7" borderId="15" xfId="0" applyNumberFormat="1" applyFont="1" applyFill="1" applyBorder="1" applyAlignment="1" applyProtection="1">
      <alignment horizontal="center"/>
      <protection locked="0" hidden="1"/>
    </xf>
    <xf numFmtId="4" fontId="6" fillId="4" borderId="15" xfId="0" applyNumberFormat="1" applyFont="1" applyFill="1" applyBorder="1" applyAlignment="1" applyProtection="1">
      <alignment horizontal="center"/>
      <protection hidden="1"/>
    </xf>
    <xf numFmtId="164" fontId="6" fillId="4" borderId="18" xfId="0" applyNumberFormat="1" applyFont="1" applyFill="1" applyBorder="1" applyAlignment="1" applyProtection="1">
      <alignment horizontal="center"/>
      <protection hidden="1"/>
    </xf>
    <xf numFmtId="0" fontId="6" fillId="8" borderId="12" xfId="0" applyFont="1" applyFill="1" applyBorder="1" applyAlignment="1" applyProtection="1">
      <alignment horizontal="left"/>
      <protection hidden="1"/>
    </xf>
    <xf numFmtId="0" fontId="4" fillId="2" borderId="11" xfId="0" applyFont="1" applyFill="1" applyBorder="1" applyAlignment="1" applyProtection="1">
      <alignment horizontal="center"/>
      <protection hidden="1"/>
    </xf>
    <xf numFmtId="0" fontId="6" fillId="8" borderId="19" xfId="0" applyFont="1" applyFill="1" applyBorder="1" applyAlignment="1" applyProtection="1">
      <alignment horizontal="left"/>
      <protection hidden="1"/>
    </xf>
    <xf numFmtId="164" fontId="6" fillId="5" borderId="1" xfId="0" applyNumberFormat="1" applyFont="1" applyFill="1" applyBorder="1" applyAlignment="1" applyProtection="1">
      <alignment horizontal="center"/>
      <protection hidden="1"/>
    </xf>
    <xf numFmtId="164" fontId="6" fillId="4" borderId="15" xfId="0" applyNumberFormat="1" applyFont="1" applyFill="1" applyBorder="1" applyAlignment="1" applyProtection="1">
      <alignment horizontal="center"/>
      <protection hidden="1"/>
    </xf>
    <xf numFmtId="9" fontId="6" fillId="5" borderId="1" xfId="0" applyNumberFormat="1" applyFont="1" applyFill="1" applyBorder="1" applyAlignment="1" applyProtection="1">
      <alignment horizontal="center"/>
      <protection hidden="1"/>
    </xf>
    <xf numFmtId="9" fontId="6" fillId="4" borderId="15" xfId="0" applyNumberFormat="1" applyFont="1" applyFill="1" applyBorder="1" applyAlignment="1" applyProtection="1">
      <alignment horizontal="center"/>
      <protection hidden="1"/>
    </xf>
    <xf numFmtId="0" fontId="6" fillId="8" borderId="20" xfId="0" applyFont="1" applyFill="1" applyBorder="1" applyAlignment="1" applyProtection="1">
      <alignment horizontal="left"/>
      <protection hidden="1"/>
    </xf>
    <xf numFmtId="9" fontId="6" fillId="5" borderId="21" xfId="0" applyNumberFormat="1" applyFont="1" applyFill="1" applyBorder="1" applyAlignment="1" applyProtection="1">
      <alignment horizontal="center"/>
      <protection hidden="1"/>
    </xf>
    <xf numFmtId="9" fontId="6" fillId="4" borderId="22" xfId="0" applyNumberFormat="1" applyFont="1" applyFill="1" applyBorder="1" applyAlignment="1" applyProtection="1">
      <alignment horizontal="center"/>
      <protection hidden="1"/>
    </xf>
    <xf numFmtId="9" fontId="6" fillId="5" borderId="17" xfId="0" applyNumberFormat="1" applyFont="1" applyFill="1" applyBorder="1" applyAlignment="1" applyProtection="1">
      <alignment horizontal="center"/>
      <protection hidden="1"/>
    </xf>
    <xf numFmtId="9" fontId="6" fillId="4" borderId="18" xfId="0" applyNumberFormat="1" applyFont="1" applyFill="1" applyBorder="1" applyAlignment="1" applyProtection="1">
      <alignment horizontal="center"/>
      <protection hidden="1"/>
    </xf>
    <xf numFmtId="0" fontId="6" fillId="8" borderId="24" xfId="0" applyFont="1" applyFill="1" applyBorder="1" applyAlignment="1" applyProtection="1">
      <alignment horizontal="left"/>
      <protection hidden="1"/>
    </xf>
    <xf numFmtId="0" fontId="6" fillId="8" borderId="23" xfId="0" applyFont="1" applyFill="1" applyBorder="1" applyAlignment="1" applyProtection="1">
      <alignment horizontal="left"/>
      <protection hidden="1"/>
    </xf>
    <xf numFmtId="0" fontId="10" fillId="8" borderId="20" xfId="0" applyFont="1" applyFill="1" applyBorder="1" applyAlignment="1" applyProtection="1">
      <alignment horizontal="left"/>
      <protection hidden="1"/>
    </xf>
    <xf numFmtId="164" fontId="8" fillId="3" borderId="25" xfId="0" applyNumberFormat="1" applyFont="1" applyFill="1" applyBorder="1" applyProtection="1">
      <protection hidden="1"/>
    </xf>
    <xf numFmtId="0" fontId="3" fillId="3" borderId="25" xfId="0" applyFont="1" applyFill="1" applyBorder="1" applyProtection="1">
      <protection hidden="1"/>
    </xf>
    <xf numFmtId="0" fontId="3" fillId="3" borderId="26" xfId="0" applyFont="1" applyFill="1" applyBorder="1" applyProtection="1">
      <protection hidden="1"/>
    </xf>
    <xf numFmtId="0" fontId="0" fillId="3" borderId="0" xfId="0" applyFill="1" applyProtection="1">
      <protection hidden="1"/>
    </xf>
    <xf numFmtId="6" fontId="3" fillId="3" borderId="0" xfId="0" applyNumberFormat="1" applyFont="1" applyFill="1" applyProtection="1">
      <protection hidden="1"/>
    </xf>
    <xf numFmtId="0" fontId="3" fillId="0" borderId="0" xfId="0" applyNumberFormat="1" applyFont="1"/>
    <xf numFmtId="0" fontId="0" fillId="0" borderId="0" xfId="0" applyNumberFormat="1"/>
    <xf numFmtId="0" fontId="3" fillId="3" borderId="0" xfId="0" applyNumberFormat="1" applyFont="1" applyFill="1" applyProtection="1">
      <protection hidden="1"/>
    </xf>
    <xf numFmtId="0" fontId="6" fillId="8" borderId="14" xfId="0" applyFont="1" applyFill="1" applyBorder="1" applyAlignment="1" applyProtection="1">
      <alignment horizontal="left"/>
      <protection hidden="1"/>
    </xf>
    <xf numFmtId="0" fontId="6" fillId="8" borderId="1" xfId="0" applyFont="1" applyFill="1" applyBorder="1" applyAlignment="1" applyProtection="1">
      <alignment horizontal="left"/>
      <protection hidden="1"/>
    </xf>
    <xf numFmtId="0" fontId="4" fillId="2" borderId="10" xfId="0" applyFont="1" applyFill="1" applyBorder="1" applyAlignment="1" applyProtection="1">
      <alignment horizontal="center"/>
      <protection hidden="1"/>
    </xf>
    <xf numFmtId="0" fontId="4" fillId="2" borderId="11" xfId="0" applyFont="1" applyFill="1" applyBorder="1" applyAlignment="1" applyProtection="1">
      <alignment horizontal="center"/>
      <protection hidden="1"/>
    </xf>
    <xf numFmtId="0" fontId="4" fillId="7" borderId="14" xfId="0" applyFont="1" applyFill="1" applyBorder="1" applyAlignment="1" applyProtection="1">
      <alignment horizontal="left"/>
      <protection hidden="1"/>
    </xf>
    <xf numFmtId="0" fontId="4" fillId="7" borderId="1" xfId="0" applyFont="1" applyFill="1" applyBorder="1" applyAlignment="1" applyProtection="1">
      <alignment horizontal="left"/>
      <protection hidden="1"/>
    </xf>
    <xf numFmtId="0" fontId="7" fillId="7" borderId="14" xfId="0" applyFont="1" applyFill="1" applyBorder="1" applyAlignment="1" applyProtection="1">
      <alignment horizontal="left"/>
      <protection hidden="1"/>
    </xf>
    <xf numFmtId="0" fontId="7" fillId="7" borderId="1" xfId="0" applyFont="1" applyFill="1" applyBorder="1" applyAlignment="1" applyProtection="1">
      <alignment horizontal="left"/>
      <protection hidden="1"/>
    </xf>
    <xf numFmtId="0" fontId="7" fillId="8" borderId="14" xfId="0" applyFont="1" applyFill="1" applyBorder="1" applyAlignment="1" applyProtection="1">
      <alignment horizontal="left"/>
      <protection hidden="1"/>
    </xf>
    <xf numFmtId="0" fontId="7" fillId="8" borderId="1" xfId="0" applyFont="1" applyFill="1" applyBorder="1" applyAlignment="1" applyProtection="1">
      <alignment horizontal="left"/>
      <protection hidden="1"/>
    </xf>
    <xf numFmtId="0" fontId="7" fillId="8" borderId="13" xfId="0" applyFont="1" applyFill="1" applyBorder="1" applyAlignment="1" applyProtection="1">
      <alignment horizontal="left"/>
      <protection hidden="1"/>
    </xf>
    <xf numFmtId="0" fontId="7" fillId="8" borderId="17" xfId="0" applyFont="1" applyFill="1" applyBorder="1" applyAlignment="1" applyProtection="1">
      <alignment horizontal="left"/>
      <protection hidden="1"/>
    </xf>
    <xf numFmtId="0" fontId="4" fillId="2" borderId="2" xfId="0" applyFont="1" applyFill="1" applyBorder="1" applyAlignment="1" applyProtection="1">
      <alignment horizontal="center"/>
      <protection hidden="1"/>
    </xf>
    <xf numFmtId="9" fontId="6" fillId="3" borderId="1" xfId="0" applyNumberFormat="1" applyFont="1" applyFill="1" applyBorder="1" applyAlignment="1" applyProtection="1">
      <alignment horizontal="center" vertical="center"/>
      <protection hidden="1"/>
    </xf>
    <xf numFmtId="9" fontId="6" fillId="9" borderId="1" xfId="0" applyNumberFormat="1" applyFont="1" applyFill="1" applyBorder="1" applyAlignment="1" applyProtection="1">
      <alignment horizontal="center" vertical="center"/>
      <protection hidden="1"/>
    </xf>
    <xf numFmtId="9" fontId="6" fillId="3" borderId="7" xfId="0" applyNumberFormat="1" applyFont="1" applyFill="1" applyBorder="1" applyAlignment="1" applyProtection="1">
      <alignment horizontal="center" vertical="center"/>
      <protection hidden="1"/>
    </xf>
    <xf numFmtId="0" fontId="0" fillId="9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11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7CF3F0"/>
      <color rgb="FFA9F7EE"/>
      <color rgb="FFAB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987775</xdr:colOff>
      <xdr:row>4</xdr:row>
      <xdr:rowOff>185208</xdr:rowOff>
    </xdr:from>
    <xdr:to>
      <xdr:col>6</xdr:col>
      <xdr:colOff>1613958</xdr:colOff>
      <xdr:row>15</xdr:row>
      <xdr:rowOff>187678</xdr:rowOff>
    </xdr:to>
    <xdr:grpSp>
      <xdr:nvGrpSpPr>
        <xdr:cNvPr id="12" name="Group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/>
      </xdr:nvGrpSpPr>
      <xdr:grpSpPr>
        <a:xfrm>
          <a:off x="8898817" y="978958"/>
          <a:ext cx="2487085" cy="2180873"/>
          <a:chOff x="9024488" y="1393472"/>
          <a:chExt cx="1197750" cy="1122540"/>
        </a:xfrm>
      </xdr:grpSpPr>
      <xdr:pic>
        <xdr:nvPicPr>
          <xdr:cNvPr id="1026" name="Picture 2" descr="sans-titre">
            <a:extLst>
              <a:ext uri="{FF2B5EF4-FFF2-40B4-BE49-F238E27FC236}">
                <a16:creationId xmlns:a16="http://schemas.microsoft.com/office/drawing/2014/main" id="{00000000-0008-0000-0100-000002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9024488" y="1393472"/>
            <a:ext cx="1157646" cy="1122540"/>
          </a:xfrm>
          <a:prstGeom prst="rect">
            <a:avLst/>
          </a:prstGeom>
          <a:noFill/>
          <a:ln w="9525" algn="in">
            <a:noFill/>
            <a:miter lim="800000"/>
            <a:headEnd/>
            <a:tailEnd/>
          </a:ln>
          <a:effectLst/>
        </xdr:spPr>
      </xdr:pic>
      <xdr:sp macro="" textlink="">
        <xdr:nvSpPr>
          <xdr:cNvPr id="2" name="Text Box 3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47823" y="1692859"/>
            <a:ext cx="674415" cy="356633"/>
          </a:xfrm>
          <a:prstGeom prst="rect">
            <a:avLst/>
          </a:prstGeom>
          <a:noFill/>
          <a:ln w="25400" algn="ctr">
            <a:noFill/>
            <a:miter lim="800000"/>
            <a:headEnd/>
            <a:tailEnd/>
          </a:ln>
          <a:effectLst/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fr-FR" sz="1050" b="1" i="0" u="none" strike="noStrike" baseline="0">
                <a:solidFill>
                  <a:srgbClr val="FFFFFF"/>
                </a:solidFill>
                <a:latin typeface="Arial Black"/>
              </a:rPr>
              <a:t>AUVERGNE </a:t>
            </a:r>
          </a:p>
          <a:p>
            <a:pPr algn="l" rtl="0">
              <a:defRPr sz="1000"/>
            </a:pPr>
            <a:r>
              <a:rPr lang="fr-FR" sz="1050" b="1" i="0" u="none" strike="noStrike" baseline="0">
                <a:solidFill>
                  <a:srgbClr val="FFFFFF"/>
                </a:solidFill>
                <a:latin typeface="Arial Black" pitchFamily="34" charset="0"/>
                <a:cs typeface="Times New Roman"/>
              </a:rPr>
              <a:t>RHONE</a:t>
            </a:r>
            <a:r>
              <a:rPr lang="fr-FR" sz="1050" b="1" i="0" u="none" strike="noStrike" baseline="0">
                <a:solidFill>
                  <a:srgbClr val="FFFFFF"/>
                </a:solidFill>
                <a:latin typeface="Arial Black"/>
              </a:rPr>
              <a:t>-ALPES</a:t>
            </a:r>
          </a:p>
          <a:p>
            <a:pPr algn="l" rtl="0">
              <a:defRPr sz="1000"/>
            </a:pPr>
            <a:endParaRPr lang="fr-FR" sz="400" b="1" i="0" u="none" strike="noStrike" baseline="0">
              <a:solidFill>
                <a:srgbClr val="FFFFFF"/>
              </a:solidFill>
              <a:latin typeface="Arial Black"/>
            </a:endParaRPr>
          </a:p>
        </xdr:txBody>
      </xdr:sp>
    </xdr:grpSp>
    <xdr:clientData/>
  </xdr:twoCellAnchor>
  <xdr:twoCellAnchor>
    <xdr:from>
      <xdr:col>0</xdr:col>
      <xdr:colOff>1019176</xdr:colOff>
      <xdr:row>33</xdr:row>
      <xdr:rowOff>189795</xdr:rowOff>
    </xdr:from>
    <xdr:to>
      <xdr:col>2</xdr:col>
      <xdr:colOff>1390651</xdr:colOff>
      <xdr:row>41</xdr:row>
      <xdr:rowOff>104070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 txBox="1">
          <a:spLocks noChangeArrowheads="1"/>
        </xdr:cNvSpPr>
      </xdr:nvSpPr>
      <xdr:spPr bwMode="auto">
        <a:xfrm>
          <a:off x="1019176" y="6698545"/>
          <a:ext cx="4049183" cy="1466497"/>
        </a:xfrm>
        <a:prstGeom prst="rect">
          <a:avLst/>
        </a:prstGeom>
        <a:noFill/>
        <a:ln w="57150" cmpd="thinThick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Couple avec 1 enfant à charge</a:t>
          </a:r>
        </a:p>
        <a:p>
          <a:pPr algn="ctr" rtl="0">
            <a:defRPr sz="1000"/>
          </a:pPr>
          <a:r>
            <a:rPr lang="fr-FR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Revenu fiscal de référence</a:t>
          </a:r>
        </a:p>
        <a:p>
          <a:pPr algn="l" rtl="0">
            <a:defRPr sz="1000"/>
          </a:pPr>
          <a:endParaRPr lang="fr-FR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Jusqu’à 31200€           = dotation agent 540 € dotation enfant 320 €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 31300 € à 50000 € = dotation agent 500 € dotation enfant  300 €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 50100 € à 68700 € = dotation agent 460 € dotation enfant  280 €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 68800 € à 87500 € = dotation agent 420 € dotation enfant  260 €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 87600 € à ……..    = dotation agent 380 € dotation enfant  240 €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1543403</xdr:colOff>
      <xdr:row>33</xdr:row>
      <xdr:rowOff>187324</xdr:rowOff>
    </xdr:from>
    <xdr:to>
      <xdr:col>6</xdr:col>
      <xdr:colOff>1455209</xdr:colOff>
      <xdr:row>41</xdr:row>
      <xdr:rowOff>98071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 txBox="1">
          <a:spLocks noChangeArrowheads="1"/>
        </xdr:cNvSpPr>
      </xdr:nvSpPr>
      <xdr:spPr bwMode="auto">
        <a:xfrm>
          <a:off x="6896806" y="6696074"/>
          <a:ext cx="4330347" cy="1462969"/>
        </a:xfrm>
        <a:prstGeom prst="rect">
          <a:avLst/>
        </a:prstGeom>
        <a:noFill/>
        <a:ln w="57150" cmpd="thinThick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Couple avec 2 enfants à charge</a:t>
          </a:r>
        </a:p>
        <a:p>
          <a:pPr algn="ctr" rtl="0">
            <a:defRPr sz="1000"/>
          </a:pPr>
          <a:r>
            <a:rPr lang="fr-FR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Revenu fiscal de référence</a:t>
          </a:r>
        </a:p>
        <a:p>
          <a:pPr algn="l" rtl="0">
            <a:defRPr sz="1000"/>
          </a:pPr>
          <a:endParaRPr lang="fr-FR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Jusqu’à 37500 €           = dotation agent 540 €  dotation enfant  320 €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 37600 € à 60000 €  = dotation agent 500 €  dotation enfant 300 €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 60100 € à 82500 €  = dotation agent 460 €  dotation enfant 280 €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 82600 à 105000 €   = dotation agent 420 €  dotation enfant 260 €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 105100 à……….    = dotation agent 380 €  dotation enfant 240 €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1448858</xdr:colOff>
      <xdr:row>42</xdr:row>
      <xdr:rowOff>94546</xdr:rowOff>
    </xdr:from>
    <xdr:to>
      <xdr:col>2</xdr:col>
      <xdr:colOff>902406</xdr:colOff>
      <xdr:row>49</xdr:row>
      <xdr:rowOff>161221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 txBox="1">
          <a:spLocks noChangeArrowheads="1"/>
        </xdr:cNvSpPr>
      </xdr:nvSpPr>
      <xdr:spPr bwMode="auto">
        <a:xfrm>
          <a:off x="1448858" y="8349546"/>
          <a:ext cx="3131256" cy="1424869"/>
        </a:xfrm>
        <a:prstGeom prst="rect">
          <a:avLst/>
        </a:prstGeom>
        <a:noFill/>
        <a:ln w="57150" cmpd="thinThick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ctr" rtl="0">
            <a:defRPr sz="1000"/>
          </a:pPr>
          <a:r>
            <a:rPr lang="fr-FR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Couple sans enfants à charge</a:t>
          </a:r>
        </a:p>
        <a:p>
          <a:pPr algn="ctr" rtl="0">
            <a:defRPr sz="1000"/>
          </a:pPr>
          <a:r>
            <a:rPr lang="fr-FR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Revenu fiscal de référence</a:t>
          </a:r>
        </a:p>
        <a:p>
          <a:pPr algn="l" rtl="0">
            <a:defRPr sz="1000"/>
          </a:pPr>
          <a:endParaRPr lang="fr-FR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Jusqu’à  25 000 €          = dotation agent 540 €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 25100 € à 40000 €   = dotation agent 500 €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 40100 €  à 55000 €  = dotation agent 460 €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 55100 € à 70000 €   = dotation agent 420 €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 70100 € à …….  €   = dotation agent 380 €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153810</xdr:colOff>
      <xdr:row>42</xdr:row>
      <xdr:rowOff>88900</xdr:rowOff>
    </xdr:from>
    <xdr:to>
      <xdr:col>6</xdr:col>
      <xdr:colOff>1217083</xdr:colOff>
      <xdr:row>49</xdr:row>
      <xdr:rowOff>158750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 txBox="1">
          <a:spLocks noChangeArrowheads="1"/>
        </xdr:cNvSpPr>
      </xdr:nvSpPr>
      <xdr:spPr bwMode="auto">
        <a:xfrm>
          <a:off x="7182907" y="8343900"/>
          <a:ext cx="3806120" cy="1428044"/>
        </a:xfrm>
        <a:prstGeom prst="rect">
          <a:avLst/>
        </a:prstGeom>
        <a:noFill/>
        <a:ln w="57150" cmpd="thinThick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Célibataire, veuf, divorcé (sans enfant à charge)</a:t>
          </a:r>
        </a:p>
        <a:p>
          <a:pPr algn="ctr" rtl="0">
            <a:defRPr sz="1000"/>
          </a:pPr>
          <a:r>
            <a:rPr lang="fr-FR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Revenu fiscal de référence</a:t>
          </a:r>
        </a:p>
        <a:p>
          <a:pPr algn="l" rtl="0">
            <a:defRPr sz="1000"/>
          </a:pPr>
          <a:endParaRPr lang="fr-FR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Jusqu’à  18700 €         = dotation agent 540 €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 18800 € à 30000 € = dotation agent 500 €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 30100 € à 41200 € = dotation agent 460 €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 41300 € à 52500 € = dotation agent 420 €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 52600 € à………   = dotation agent 380 €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617362</xdr:colOff>
      <xdr:row>30</xdr:row>
      <xdr:rowOff>193677</xdr:rowOff>
    </xdr:from>
    <xdr:to>
      <xdr:col>5</xdr:col>
      <xdr:colOff>1146527</xdr:colOff>
      <xdr:row>33</xdr:row>
      <xdr:rowOff>47273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 txBox="1">
          <a:spLocks noChangeArrowheads="1"/>
        </xdr:cNvSpPr>
      </xdr:nvSpPr>
      <xdr:spPr bwMode="auto">
        <a:xfrm>
          <a:off x="2910418" y="6120344"/>
          <a:ext cx="6147151" cy="435679"/>
        </a:xfrm>
        <a:prstGeom prst="rect">
          <a:avLst/>
        </a:prstGeom>
        <a:noFill/>
        <a:ln w="76200" cmpd="tri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Quelques exemples de calcul avec revenu fiscal de référence 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ck/Desktop/cgt/temps%20et%20frais%20de%20trajet/Tableau%20d&#233;rogatoire%20temps%20de%20traj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le1"/>
      <sheetName val="Feuil1"/>
    </sheetNames>
    <sheetDataSet>
      <sheetData sheetId="0"/>
      <sheetData sheetId="1">
        <row r="1">
          <cell r="A1">
            <v>3</v>
          </cell>
        </row>
        <row r="2">
          <cell r="A2">
            <v>4</v>
          </cell>
        </row>
        <row r="3">
          <cell r="A3">
            <v>5</v>
          </cell>
        </row>
        <row r="4">
          <cell r="A4">
            <v>6</v>
          </cell>
        </row>
        <row r="5">
          <cell r="A5" t="str">
            <v>7 et +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2.xml"/><Relationship Id="rId2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A051C68-16E4-4E67-AD0D-F5B3BCF67FD9}" diskRevisions="1" revisionId="2" version="2" protected="1">
  <header guid="{974EC24F-30FF-4B97-BD8D-80B63D9C8995}" dateTime="2019-07-08T11:48:34" maxSheetId="3" userName="CGT pôle emploi" r:id="rId2">
    <sheetIdMap count="2">
      <sheetId val="1"/>
      <sheetId val="2"/>
    </sheetIdMap>
  </header>
  <header guid="{DA051C68-16E4-4E67-AD0D-F5B3BCF67FD9}" dateTime="2020-06-18T15:01:54" maxSheetId="3" userName="Frédérique" r:id="rId3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2628B495-27EA-4ABC-B2E3-D83A9C51BB92}" action="delete"/>
  <rdn rId="0" localSheetId="2" customView="1" name="Z_2628B495_27EA_4ABC_B2E3_D83A9C51BB92_.wvu.PrintArea" hidden="1" oldHidden="1">
    <formula>Feuil1!$A$1:$G$50</formula>
    <oldFormula>Feuil1!$A$1:$G$50</oldFormula>
  </rdn>
  <rcv guid="{2628B495-27EA-4ABC-B2E3-D83A9C51BB92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2" customView="1" name="Z_7058D188_B15A_447E_B72F_28EE64E46985_.wvu.PrintArea" hidden="1" oldHidden="1">
    <formula>Feuil1!$A$1:$G$50</formula>
  </rdn>
  <rcv guid="{7058D188-B15A-447E-B72F-28EE64E4698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workbookViewId="0">
      <selection activeCell="A2" sqref="A2:A7"/>
    </sheetView>
  </sheetViews>
  <sheetFormatPr baseColWidth="10" defaultRowHeight="15" x14ac:dyDescent="0.25"/>
  <cols>
    <col min="1" max="1" width="18.140625" customWidth="1"/>
  </cols>
  <sheetData>
    <row r="1" spans="1:2" x14ac:dyDescent="0.25">
      <c r="A1" s="8" t="s">
        <v>24</v>
      </c>
    </row>
    <row r="2" spans="1:2" x14ac:dyDescent="0.25">
      <c r="A2" s="8" t="s">
        <v>22</v>
      </c>
      <c r="B2" t="s">
        <v>7</v>
      </c>
    </row>
    <row r="3" spans="1:2" x14ac:dyDescent="0.25">
      <c r="A3" s="8" t="s">
        <v>25</v>
      </c>
      <c r="B3">
        <v>0</v>
      </c>
    </row>
    <row r="4" spans="1:2" x14ac:dyDescent="0.25">
      <c r="A4" s="8" t="s">
        <v>26</v>
      </c>
      <c r="B4" t="s">
        <v>7</v>
      </c>
    </row>
    <row r="5" spans="1:2" x14ac:dyDescent="0.25">
      <c r="A5" s="8" t="s">
        <v>27</v>
      </c>
      <c r="B5" t="s">
        <v>7</v>
      </c>
    </row>
    <row r="6" spans="1:2" x14ac:dyDescent="0.25">
      <c r="A6" s="8" t="s">
        <v>23</v>
      </c>
      <c r="B6">
        <v>0</v>
      </c>
    </row>
    <row r="7" spans="1:2" x14ac:dyDescent="0.25">
      <c r="A7" s="8" t="s">
        <v>28</v>
      </c>
      <c r="B7">
        <v>0</v>
      </c>
    </row>
    <row r="8" spans="1:2" x14ac:dyDescent="0.25">
      <c r="A8" s="8" t="s">
        <v>29</v>
      </c>
      <c r="B8" t="s">
        <v>7</v>
      </c>
    </row>
  </sheetData>
  <customSheetViews>
    <customSheetView guid="{7058D188-B15A-447E-B72F-28EE64E46985}" state="hidden">
      <selection activeCell="A2" sqref="A2:A7"/>
      <pageMargins left="0.7" right="0.7" top="0.75" bottom="0.75" header="0.3" footer="0.3"/>
    </customSheetView>
    <customSheetView guid="{2628B495-27EA-4ABC-B2E3-D83A9C51BB92}" state="hidden">
      <selection activeCell="A2" sqref="A2:A7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22"/>
  <sheetViews>
    <sheetView tabSelected="1" zoomScale="108" workbookViewId="0">
      <selection activeCell="C5" sqref="C5"/>
    </sheetView>
  </sheetViews>
  <sheetFormatPr baseColWidth="10" defaultColWidth="10.85546875" defaultRowHeight="15" x14ac:dyDescent="0.25"/>
  <cols>
    <col min="1" max="1" width="34.42578125" style="1" customWidth="1"/>
    <col min="2" max="2" width="20.7109375" style="1" customWidth="1"/>
    <col min="3" max="4" width="25.140625" style="1" customWidth="1"/>
    <col min="5" max="5" width="13.28515625" style="1" customWidth="1"/>
    <col min="6" max="6" width="27.85546875" style="1" customWidth="1"/>
    <col min="7" max="7" width="33.28515625" style="1" customWidth="1"/>
    <col min="8" max="8" width="34.5703125" style="1" customWidth="1"/>
    <col min="9" max="10" width="10.85546875" style="1"/>
    <col min="11" max="11" width="17.28515625" style="1" customWidth="1"/>
    <col min="12" max="14" width="10.85546875" style="1"/>
    <col min="15" max="15" width="10.85546875" style="48"/>
    <col min="16" max="16384" width="10.85546875" style="1"/>
  </cols>
  <sheetData>
    <row r="1" spans="1:15" ht="15.75" thickBot="1" x14ac:dyDescent="0.3">
      <c r="B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5" ht="15.75" thickTop="1" x14ac:dyDescent="0.25">
      <c r="A2" s="53" t="s">
        <v>0</v>
      </c>
      <c r="B2" s="54"/>
      <c r="C2" s="23" t="s">
        <v>5</v>
      </c>
      <c r="D2" s="6"/>
      <c r="E2" s="6"/>
      <c r="F2" s="6"/>
      <c r="G2" s="6"/>
      <c r="H2" s="6"/>
      <c r="I2" s="6"/>
      <c r="J2" s="6"/>
      <c r="K2" s="6"/>
      <c r="L2" s="6"/>
      <c r="M2" s="6"/>
      <c r="O2" s="49" t="s">
        <v>22</v>
      </c>
    </row>
    <row r="3" spans="1:15" x14ac:dyDescent="0.25">
      <c r="A3" s="55" t="s">
        <v>1</v>
      </c>
      <c r="B3" s="56"/>
      <c r="C3" s="24"/>
      <c r="D3" s="6"/>
      <c r="E3" s="6"/>
      <c r="F3" s="6"/>
      <c r="G3" s="6"/>
      <c r="H3" s="6"/>
      <c r="I3" s="6"/>
      <c r="J3" s="6"/>
      <c r="K3" s="6"/>
      <c r="L3" s="6"/>
      <c r="M3" s="6"/>
      <c r="N3"/>
      <c r="O3" s="49" t="s">
        <v>26</v>
      </c>
    </row>
    <row r="4" spans="1:15" x14ac:dyDescent="0.25">
      <c r="A4" s="57" t="s">
        <v>2</v>
      </c>
      <c r="B4" s="58"/>
      <c r="C4" s="25"/>
      <c r="D4" s="6"/>
      <c r="E4" s="6"/>
      <c r="F4" s="6"/>
      <c r="G4" s="6"/>
      <c r="H4" s="6"/>
      <c r="I4" s="6"/>
      <c r="J4" s="6"/>
      <c r="K4" s="6"/>
      <c r="L4" s="6"/>
      <c r="M4" s="6"/>
      <c r="N4" s="8"/>
      <c r="O4" s="49" t="s">
        <v>27</v>
      </c>
    </row>
    <row r="5" spans="1:15" x14ac:dyDescent="0.25">
      <c r="A5" s="57" t="s">
        <v>6</v>
      </c>
      <c r="B5" s="58"/>
      <c r="C5" s="22"/>
      <c r="D5" s="9">
        <f>IF(C5="Célibataire","0,5",IF(C5="Divorcé(e)","0,5",IF(C5="Séparé(e)","0,5",IF(C5="Veuf(ve)","0,5",0))))</f>
        <v>0</v>
      </c>
      <c r="E5" s="6"/>
      <c r="F5" s="6"/>
      <c r="G5" s="6"/>
      <c r="H5" s="6"/>
      <c r="I5" s="6"/>
      <c r="J5" s="6"/>
      <c r="K5" s="6"/>
      <c r="L5" s="6"/>
      <c r="N5"/>
      <c r="O5" s="49" t="s">
        <v>29</v>
      </c>
    </row>
    <row r="6" spans="1:15" x14ac:dyDescent="0.25">
      <c r="A6" s="59" t="s">
        <v>3</v>
      </c>
      <c r="B6" s="60"/>
      <c r="C6" s="26">
        <f>IF((C4+D5)&lt;4,C4+D5,4)</f>
        <v>0</v>
      </c>
      <c r="D6" s="6"/>
      <c r="E6" s="6"/>
      <c r="F6" s="6"/>
      <c r="G6" s="6"/>
      <c r="H6" s="6"/>
      <c r="I6" s="6"/>
      <c r="J6" s="6"/>
      <c r="K6" s="6"/>
      <c r="L6" s="6"/>
      <c r="N6"/>
      <c r="O6" s="49" t="s">
        <v>25</v>
      </c>
    </row>
    <row r="7" spans="1:15" ht="15.75" thickBot="1" x14ac:dyDescent="0.3">
      <c r="A7" s="61" t="s">
        <v>4</v>
      </c>
      <c r="B7" s="62"/>
      <c r="C7" s="27" t="e">
        <f>C3/C6</f>
        <v>#DIV/0!</v>
      </c>
      <c r="D7" s="6"/>
      <c r="E7" s="6"/>
      <c r="F7" s="6"/>
      <c r="G7" s="6"/>
      <c r="H7" s="6"/>
      <c r="I7" s="6"/>
      <c r="J7" s="6"/>
      <c r="K7" s="6"/>
      <c r="L7" s="6"/>
      <c r="M7" s="6"/>
      <c r="O7" s="49" t="s">
        <v>28</v>
      </c>
    </row>
    <row r="8" spans="1:15" ht="15.75" thickTop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O8" s="49" t="s">
        <v>23</v>
      </c>
    </row>
    <row r="9" spans="1:15" ht="15.75" thickBo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5" ht="15.75" thickTop="1" x14ac:dyDescent="0.25">
      <c r="A10" s="53" t="s">
        <v>31</v>
      </c>
      <c r="B10" s="54"/>
      <c r="C10" s="29" t="s">
        <v>5</v>
      </c>
      <c r="D10" s="23" t="s">
        <v>40</v>
      </c>
      <c r="E10" s="23" t="s">
        <v>41</v>
      </c>
      <c r="F10" s="6"/>
      <c r="G10" s="6"/>
      <c r="H10" s="6"/>
      <c r="I10" s="6"/>
      <c r="J10" s="6"/>
      <c r="K10" s="6"/>
      <c r="L10" s="6"/>
      <c r="M10" s="6"/>
    </row>
    <row r="11" spans="1:15" x14ac:dyDescent="0.25">
      <c r="A11" s="51" t="s">
        <v>8</v>
      </c>
      <c r="B11" s="52"/>
      <c r="C11" s="31" t="e">
        <f>IF(C7&lt;12501,B26,IF(C7&lt;20001,B27,IF(C7&lt;27501,B28,IF(C7&lt;35001,B29,B30))))</f>
        <v>#DIV/0!</v>
      </c>
      <c r="D11" s="32">
        <v>460</v>
      </c>
      <c r="E11" s="43"/>
      <c r="F11" s="6"/>
      <c r="G11" s="6"/>
      <c r="H11" s="6"/>
      <c r="I11" s="6"/>
      <c r="J11" s="6"/>
      <c r="K11" s="6"/>
      <c r="L11" s="6"/>
      <c r="M11" s="6"/>
    </row>
    <row r="12" spans="1:15" x14ac:dyDescent="0.25">
      <c r="A12" s="28" t="s">
        <v>9</v>
      </c>
      <c r="B12" s="35"/>
      <c r="C12" s="31" t="e">
        <f>IF(C7&lt;12501,C26,IF(C7&lt;20001,C27,IF(C7&lt;27501,C28,IF(C7&lt;35001,C29,C30))))</f>
        <v>#DIV/0!</v>
      </c>
      <c r="D12" s="32">
        <f>IF(C3&gt;40000,260,290)</f>
        <v>290</v>
      </c>
      <c r="E12" s="43"/>
      <c r="F12" s="6"/>
      <c r="G12" s="6"/>
      <c r="H12" s="6"/>
      <c r="I12" s="6"/>
      <c r="J12" s="6"/>
      <c r="K12" s="6"/>
      <c r="L12" s="6"/>
      <c r="M12" s="6"/>
    </row>
    <row r="13" spans="1:15" x14ac:dyDescent="0.25">
      <c r="A13" s="51" t="s">
        <v>10</v>
      </c>
      <c r="B13" s="52"/>
      <c r="C13" s="33" t="e">
        <f>IF(C7&lt;12501,D26,IF(C7&lt;20001,D27,IF(C7&lt;27501,D28,IF(C7&lt;35001,D29,D30))))</f>
        <v>#DIV/0!</v>
      </c>
      <c r="D13" s="34">
        <v>0.5</v>
      </c>
      <c r="E13" s="43"/>
      <c r="F13" s="6"/>
      <c r="G13" s="6"/>
      <c r="H13" s="6"/>
      <c r="I13" s="6"/>
      <c r="J13" s="6"/>
      <c r="K13" s="6"/>
      <c r="L13" s="6"/>
      <c r="M13" s="6"/>
    </row>
    <row r="14" spans="1:15" x14ac:dyDescent="0.25">
      <c r="A14" s="28" t="s">
        <v>38</v>
      </c>
      <c r="B14" s="42" t="s">
        <v>39</v>
      </c>
      <c r="C14" s="33" t="e">
        <f>IF(C7&lt;12501,F26,IF(C7&lt;20001,F27,IF(C7&lt;27501,F28,IF(C7&lt;35001,F29,F30))))</f>
        <v>#DIV/0!</v>
      </c>
      <c r="D14" s="34">
        <v>0</v>
      </c>
      <c r="E14" s="43"/>
      <c r="F14" s="6"/>
      <c r="G14" s="6"/>
      <c r="H14" s="6"/>
      <c r="I14" s="6"/>
      <c r="J14" s="6"/>
      <c r="K14" s="6"/>
      <c r="L14" s="6"/>
      <c r="M14" s="6"/>
    </row>
    <row r="15" spans="1:15" ht="15.75" thickBot="1" x14ac:dyDescent="0.3">
      <c r="A15" s="30" t="s">
        <v>12</v>
      </c>
      <c r="B15" s="42" t="s">
        <v>39</v>
      </c>
      <c r="C15" s="36" t="e">
        <f>IF(C7&lt;12501,G26,IF(C7&lt;20001,G27,IF(C7&lt;27501,G28,IF(C7&lt;35001,G29,G30))))</f>
        <v>#DIV/0!</v>
      </c>
      <c r="D15" s="37">
        <v>0</v>
      </c>
      <c r="E15" s="43"/>
      <c r="F15" s="6"/>
      <c r="G15" s="6"/>
      <c r="H15" s="6"/>
      <c r="I15" s="6"/>
      <c r="J15" s="6"/>
      <c r="K15" s="6"/>
      <c r="L15" s="6"/>
      <c r="M15" s="6"/>
    </row>
    <row r="16" spans="1:15" ht="15.75" thickTop="1" x14ac:dyDescent="0.25">
      <c r="A16" s="53" t="s">
        <v>30</v>
      </c>
      <c r="B16" s="54"/>
      <c r="C16" s="29" t="s">
        <v>5</v>
      </c>
      <c r="D16" s="23" t="s">
        <v>40</v>
      </c>
      <c r="E16" s="23" t="s">
        <v>41</v>
      </c>
      <c r="F16" s="6"/>
      <c r="G16" s="6"/>
      <c r="H16" s="6"/>
      <c r="I16" s="6"/>
      <c r="J16" s="6"/>
      <c r="K16" s="6"/>
      <c r="L16" s="6"/>
      <c r="M16" s="6"/>
    </row>
    <row r="17" spans="1:26" x14ac:dyDescent="0.25">
      <c r="A17" s="28" t="s">
        <v>13</v>
      </c>
      <c r="B17" s="35"/>
      <c r="C17" s="31">
        <v>50</v>
      </c>
      <c r="D17" s="32">
        <f>IF(C3&gt;40000,40,60)</f>
        <v>60</v>
      </c>
      <c r="E17" s="44"/>
      <c r="F17" s="6"/>
      <c r="G17" s="6"/>
      <c r="H17" s="6"/>
      <c r="I17" s="6"/>
      <c r="J17" s="6"/>
      <c r="K17" s="6"/>
      <c r="L17" s="6"/>
      <c r="M17" s="6"/>
    </row>
    <row r="18" spans="1:26" x14ac:dyDescent="0.25">
      <c r="A18" s="28" t="s">
        <v>32</v>
      </c>
      <c r="B18" s="35"/>
      <c r="C18" s="31">
        <v>70</v>
      </c>
      <c r="D18" s="32">
        <v>70</v>
      </c>
      <c r="E18" s="44"/>
      <c r="F18" s="6"/>
      <c r="G18" s="6"/>
      <c r="H18" s="6"/>
      <c r="I18" s="6"/>
      <c r="J18" s="6"/>
      <c r="K18" s="6"/>
      <c r="L18" s="6"/>
      <c r="M18" s="6"/>
    </row>
    <row r="19" spans="1:26" x14ac:dyDescent="0.25">
      <c r="A19" s="28" t="s">
        <v>33</v>
      </c>
      <c r="B19" s="35"/>
      <c r="C19" s="31" t="s">
        <v>34</v>
      </c>
      <c r="D19" s="32" t="s">
        <v>34</v>
      </c>
      <c r="E19" s="44"/>
      <c r="F19" s="6"/>
      <c r="G19" s="6"/>
      <c r="H19" s="6"/>
      <c r="I19" s="6"/>
      <c r="J19" s="6"/>
      <c r="K19" s="6"/>
      <c r="L19" s="6"/>
      <c r="M19" s="6"/>
    </row>
    <row r="20" spans="1:26" x14ac:dyDescent="0.25">
      <c r="A20" s="51" t="s">
        <v>11</v>
      </c>
      <c r="B20" s="52"/>
      <c r="C20" s="33">
        <v>0.5</v>
      </c>
      <c r="D20" s="34">
        <v>0.4</v>
      </c>
      <c r="E20" s="44"/>
      <c r="F20" s="6"/>
      <c r="G20" s="6"/>
      <c r="H20" s="6"/>
      <c r="I20" s="6"/>
      <c r="J20" s="6"/>
      <c r="K20" s="6"/>
      <c r="L20" s="6"/>
      <c r="M20" s="6"/>
    </row>
    <row r="21" spans="1:26" x14ac:dyDescent="0.25">
      <c r="A21" s="28" t="s">
        <v>37</v>
      </c>
      <c r="B21" s="35"/>
      <c r="C21" s="33" t="s">
        <v>36</v>
      </c>
      <c r="D21" s="34" t="s">
        <v>36</v>
      </c>
      <c r="E21" s="44"/>
      <c r="F21" s="6"/>
      <c r="G21" s="6"/>
      <c r="H21" s="6"/>
      <c r="I21" s="6"/>
      <c r="J21" s="6"/>
      <c r="K21" s="6"/>
      <c r="L21" s="6"/>
      <c r="M21" s="6"/>
    </row>
    <row r="22" spans="1:26" ht="15.75" thickBot="1" x14ac:dyDescent="0.3">
      <c r="A22" s="41" t="s">
        <v>35</v>
      </c>
      <c r="B22" s="40"/>
      <c r="C22" s="38" t="s">
        <v>36</v>
      </c>
      <c r="D22" s="39" t="s">
        <v>36</v>
      </c>
      <c r="E22" s="45"/>
      <c r="F22" s="6"/>
      <c r="G22" s="6"/>
      <c r="H22" s="6"/>
      <c r="I22" s="6"/>
      <c r="J22" s="6"/>
      <c r="K22" s="6"/>
      <c r="L22" s="6"/>
      <c r="M22" s="6"/>
    </row>
    <row r="23" spans="1:26" ht="15.75" thickTop="1" x14ac:dyDescent="0.25">
      <c r="A23" s="4"/>
      <c r="B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26" ht="15.75" thickBot="1" x14ac:dyDescent="0.3">
      <c r="A24" s="6"/>
      <c r="B24" s="6"/>
      <c r="C24" s="6"/>
      <c r="D24" s="5"/>
      <c r="E24" s="6"/>
      <c r="F24" s="6"/>
      <c r="G24" s="6"/>
      <c r="H24" s="6"/>
      <c r="I24" s="6"/>
      <c r="J24" s="6"/>
      <c r="K24" s="6"/>
      <c r="L24" s="6"/>
      <c r="M24" s="6"/>
    </row>
    <row r="25" spans="1:26" x14ac:dyDescent="0.25">
      <c r="A25" s="10" t="s">
        <v>14</v>
      </c>
      <c r="B25" s="2" t="s">
        <v>8</v>
      </c>
      <c r="C25" s="2" t="s">
        <v>9</v>
      </c>
      <c r="D25" s="63" t="s">
        <v>10</v>
      </c>
      <c r="E25" s="63"/>
      <c r="F25" s="2" t="s">
        <v>15</v>
      </c>
      <c r="G25" s="3" t="s">
        <v>16</v>
      </c>
      <c r="H25" s="6"/>
      <c r="I25" s="6"/>
      <c r="J25" s="6"/>
      <c r="K25" s="6"/>
      <c r="L25" s="6"/>
      <c r="M25" s="6"/>
      <c r="N25" s="6"/>
      <c r="O25" s="50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6" x14ac:dyDescent="0.25">
      <c r="A26" s="11" t="s">
        <v>17</v>
      </c>
      <c r="B26" s="12">
        <v>540</v>
      </c>
      <c r="C26" s="12">
        <v>320</v>
      </c>
      <c r="D26" s="64">
        <v>0.6</v>
      </c>
      <c r="E26" s="64"/>
      <c r="F26" s="7">
        <v>0.6</v>
      </c>
      <c r="G26" s="13">
        <v>0.3</v>
      </c>
      <c r="H26" s="6"/>
      <c r="I26" s="6"/>
      <c r="J26" s="6"/>
      <c r="K26" s="6"/>
      <c r="L26" s="6"/>
      <c r="M26" s="6"/>
      <c r="N26" s="6"/>
      <c r="O26" s="50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6" x14ac:dyDescent="0.25">
      <c r="A27" s="14" t="s">
        <v>19</v>
      </c>
      <c r="B27" s="15">
        <v>500</v>
      </c>
      <c r="C27" s="15">
        <v>300</v>
      </c>
      <c r="D27" s="65">
        <v>0.55000000000000004</v>
      </c>
      <c r="E27" s="67"/>
      <c r="F27" s="16">
        <v>0.55000000000000004</v>
      </c>
      <c r="G27" s="17">
        <v>0.3</v>
      </c>
      <c r="H27" s="6"/>
      <c r="I27" s="6"/>
      <c r="J27" s="6"/>
      <c r="K27" s="6"/>
      <c r="L27" s="6"/>
      <c r="M27" s="6"/>
      <c r="N27" s="6"/>
      <c r="O27" s="50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6" x14ac:dyDescent="0.25">
      <c r="A28" s="11" t="s">
        <v>18</v>
      </c>
      <c r="B28" s="12">
        <v>460</v>
      </c>
      <c r="C28" s="12">
        <v>280</v>
      </c>
      <c r="D28" s="64">
        <v>0.5</v>
      </c>
      <c r="E28" s="68"/>
      <c r="F28" s="7">
        <v>0.5</v>
      </c>
      <c r="G28" s="13">
        <v>0.25</v>
      </c>
      <c r="H28" s="6"/>
      <c r="I28" s="6"/>
      <c r="J28" s="6"/>
      <c r="K28" s="6"/>
      <c r="L28" s="6"/>
      <c r="M28" s="6"/>
      <c r="N28" s="6"/>
      <c r="O28" s="50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6" x14ac:dyDescent="0.25">
      <c r="A29" s="14" t="s">
        <v>20</v>
      </c>
      <c r="B29" s="15">
        <v>420</v>
      </c>
      <c r="C29" s="15">
        <v>260</v>
      </c>
      <c r="D29" s="65">
        <v>0.45</v>
      </c>
      <c r="E29" s="65"/>
      <c r="F29" s="16">
        <v>0.45</v>
      </c>
      <c r="G29" s="17">
        <v>0.2</v>
      </c>
      <c r="H29" s="6"/>
      <c r="I29" s="6"/>
      <c r="J29" s="6"/>
      <c r="K29" s="6"/>
      <c r="L29" s="6"/>
      <c r="M29" s="6"/>
      <c r="N29" s="6"/>
      <c r="O29" s="50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6" ht="15.75" thickBot="1" x14ac:dyDescent="0.3">
      <c r="A30" s="18" t="s">
        <v>21</v>
      </c>
      <c r="B30" s="19">
        <v>380</v>
      </c>
      <c r="C30" s="19">
        <v>240</v>
      </c>
      <c r="D30" s="66">
        <v>0.4</v>
      </c>
      <c r="E30" s="66"/>
      <c r="F30" s="20">
        <v>0.4</v>
      </c>
      <c r="G30" s="21">
        <v>0.2</v>
      </c>
      <c r="H30" s="6"/>
      <c r="I30" s="6"/>
      <c r="J30" s="6"/>
      <c r="K30" s="6"/>
      <c r="L30" s="6"/>
      <c r="M30" s="6"/>
      <c r="N30" s="6"/>
      <c r="O30" s="50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6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50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x14ac:dyDescent="0.25">
      <c r="A32" s="4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50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x14ac:dyDescent="0.25">
      <c r="A33" s="46"/>
      <c r="B33" s="4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50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50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50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50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50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50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50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50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50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50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50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50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50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50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50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50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50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50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50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50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50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50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50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50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50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50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50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50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50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50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50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50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3:26" x14ac:dyDescent="0.25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50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3:26" x14ac:dyDescent="0.25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50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3:26" x14ac:dyDescent="0.25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50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3:26" x14ac:dyDescent="0.25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50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3:26" x14ac:dyDescent="0.25"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50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3:26" x14ac:dyDescent="0.25"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50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3:26" x14ac:dyDescent="0.25"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50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3:26" x14ac:dyDescent="0.25"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50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3:26" x14ac:dyDescent="0.25"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50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3:26" x14ac:dyDescent="0.25"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50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3:26" x14ac:dyDescent="0.25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50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3:26" x14ac:dyDescent="0.25"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50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3:26" x14ac:dyDescent="0.25"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50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3:26" x14ac:dyDescent="0.25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50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3:26" x14ac:dyDescent="0.25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50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3:26" x14ac:dyDescent="0.25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50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3:26" x14ac:dyDescent="0.25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50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3:26" x14ac:dyDescent="0.25"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50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3:26" x14ac:dyDescent="0.25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50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3:26" x14ac:dyDescent="0.25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50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3:26" x14ac:dyDescent="0.25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50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3:26" x14ac:dyDescent="0.25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50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3:26" x14ac:dyDescent="0.25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50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3:26" x14ac:dyDescent="0.25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50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3:26" x14ac:dyDescent="0.25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50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3:26" x14ac:dyDescent="0.25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50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3:26" x14ac:dyDescent="0.25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50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3:26" x14ac:dyDescent="0.25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50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3:26" x14ac:dyDescent="0.25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50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3:26" x14ac:dyDescent="0.25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50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3:26" x14ac:dyDescent="0.25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50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3:26" x14ac:dyDescent="0.25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50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3:26" x14ac:dyDescent="0.25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50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3:26" x14ac:dyDescent="0.25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50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3:26" x14ac:dyDescent="0.25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50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3:26" x14ac:dyDescent="0.25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50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3:26" x14ac:dyDescent="0.25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50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3:26" x14ac:dyDescent="0.25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50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3:26" x14ac:dyDescent="0.25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50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3:26" x14ac:dyDescent="0.25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50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3:26" x14ac:dyDescent="0.25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50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3:26" x14ac:dyDescent="0.25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50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3:26" x14ac:dyDescent="0.25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50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3:26" x14ac:dyDescent="0.25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50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3:26" x14ac:dyDescent="0.25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50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3:26" x14ac:dyDescent="0.25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50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3:26" x14ac:dyDescent="0.25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50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3:26" x14ac:dyDescent="0.25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50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3:26" x14ac:dyDescent="0.25"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50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3:26" x14ac:dyDescent="0.25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50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3:26" x14ac:dyDescent="0.25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50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3:26" x14ac:dyDescent="0.25"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50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3:26" x14ac:dyDescent="0.25"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50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3:26" x14ac:dyDescent="0.25"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50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3:26" x14ac:dyDescent="0.25"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50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3:26" x14ac:dyDescent="0.25"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50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3:26" x14ac:dyDescent="0.25"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50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3:26" x14ac:dyDescent="0.25"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50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</sheetData>
  <customSheetViews>
    <customSheetView guid="{7058D188-B15A-447E-B72F-28EE64E46985}" scale="108" fitToPage="1">
      <selection activeCell="C5" sqref="C5"/>
      <pageMargins left="0.23622047244094491" right="0.23622047244094491" top="0.31496062992125984" bottom="0.35433070866141736" header="0.31496062992125984" footer="0.31496062992125984"/>
      <pageSetup paperSize="9" scale="74" orientation="landscape" r:id="rId1"/>
    </customSheetView>
    <customSheetView guid="{2628B495-27EA-4ABC-B2E3-D83A9C51BB92}" scale="108" showPageBreaks="1" fitToPage="1" printArea="1">
      <selection activeCell="C5" sqref="C5"/>
      <pageMargins left="0.23622047244094491" right="0.23622047244094491" top="0.31496062992125984" bottom="0.35433070866141736" header="0.31496062992125984" footer="0.31496062992125984"/>
      <pageSetup paperSize="9" scale="74" orientation="landscape" r:id="rId2"/>
    </customSheetView>
  </customSheetViews>
  <mergeCells count="17">
    <mergeCell ref="D25:E25"/>
    <mergeCell ref="D26:E26"/>
    <mergeCell ref="D29:E29"/>
    <mergeCell ref="D30:E30"/>
    <mergeCell ref="D27:E27"/>
    <mergeCell ref="D28:E28"/>
    <mergeCell ref="A20:B20"/>
    <mergeCell ref="A16:B16"/>
    <mergeCell ref="A11:B11"/>
    <mergeCell ref="A13:B13"/>
    <mergeCell ref="A2:B2"/>
    <mergeCell ref="A3:B3"/>
    <mergeCell ref="A4:B4"/>
    <mergeCell ref="A5:B5"/>
    <mergeCell ref="A6:B6"/>
    <mergeCell ref="A7:B7"/>
    <mergeCell ref="A10:B10"/>
  </mergeCells>
  <phoneticPr fontId="2" type="noConversion"/>
  <conditionalFormatting sqref="E11">
    <cfRule type="expression" dxfId="10" priority="11">
      <formula>$D$11&lt;=$C$11</formula>
    </cfRule>
  </conditionalFormatting>
  <conditionalFormatting sqref="E12">
    <cfRule type="expression" dxfId="9" priority="10">
      <formula>$D$12&lt;=$C$12</formula>
    </cfRule>
  </conditionalFormatting>
  <conditionalFormatting sqref="E13">
    <cfRule type="expression" dxfId="8" priority="9">
      <formula>$D$13&lt;=$C$13</formula>
    </cfRule>
  </conditionalFormatting>
  <conditionalFormatting sqref="E14">
    <cfRule type="expression" dxfId="7" priority="8">
      <formula>$D$14&lt;=$C$14</formula>
    </cfRule>
  </conditionalFormatting>
  <conditionalFormatting sqref="E15">
    <cfRule type="expression" dxfId="6" priority="7">
      <formula>$D$15&lt;=$C$15</formula>
    </cfRule>
  </conditionalFormatting>
  <conditionalFormatting sqref="E18">
    <cfRule type="expression" dxfId="5" priority="6">
      <formula>$D$18&lt;=$C$18</formula>
    </cfRule>
  </conditionalFormatting>
  <conditionalFormatting sqref="E19">
    <cfRule type="expression" dxfId="4" priority="5">
      <formula>$D$19&lt;=$C$19</formula>
    </cfRule>
  </conditionalFormatting>
  <conditionalFormatting sqref="E20">
    <cfRule type="expression" dxfId="3" priority="4">
      <formula>$D$20&lt;=$C$20</formula>
    </cfRule>
  </conditionalFormatting>
  <conditionalFormatting sqref="E21">
    <cfRule type="expression" dxfId="2" priority="3">
      <formula>$D$21&lt;=$C$21</formula>
    </cfRule>
  </conditionalFormatting>
  <conditionalFormatting sqref="E22">
    <cfRule type="expression" dxfId="1" priority="2">
      <formula>$D$22&lt;=$C$22</formula>
    </cfRule>
  </conditionalFormatting>
  <conditionalFormatting sqref="E17">
    <cfRule type="expression" dxfId="0" priority="1">
      <formula>$D$17&lt;=$C$17</formula>
    </cfRule>
  </conditionalFormatting>
  <dataValidations count="1">
    <dataValidation type="list" allowBlank="1" showInputMessage="1" showErrorMessage="1" sqref="C5" xr:uid="{00000000-0002-0000-0100-000000000000}">
      <formula1>$O$2:$O$8</formula1>
    </dataValidation>
  </dataValidations>
  <pageMargins left="0.23622047244094491" right="0.23622047244094491" top="0.31496062992125984" bottom="0.35433070866141736" header="0.31496062992125984" footer="0.31496062992125984"/>
  <pageSetup paperSize="9" scale="74" orientation="landscape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DA45B5C-A5B4-4FD2-B626-BBA7261430AD}">
          <x14:formula1>
            <xm:f>Feuil2!$A$2:$A$8</xm:f>
          </x14:formula1>
          <xm:sqref>C5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Feuil2</vt:lpstr>
      <vt:lpstr>Feuil1</vt:lpstr>
      <vt:lpstr>Feuil1!Zone_d_impression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</dc:creator>
  <cp:lastModifiedBy>Frédérique</cp:lastModifiedBy>
  <cp:lastPrinted>2019-07-08T09:45:46Z</cp:lastPrinted>
  <dcterms:created xsi:type="dcterms:W3CDTF">2015-12-03T09:59:07Z</dcterms:created>
  <dcterms:modified xsi:type="dcterms:W3CDTF">2020-06-18T13:01:54Z</dcterms:modified>
</cp:coreProperties>
</file>